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<sst xmlns="http://schemas.openxmlformats.org/spreadsheetml/2006/main" count="21" uniqueCount="18">
  <si>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initial Vol</t>
  </si>
  <si>
    <t>Standard ppm</t>
  </si>
  <si>
    <t>vol microliters</t>
  </si>
  <si>
    <t>ppm solution</t>
  </si>
  <si>
    <t>pH</t>
  </si>
  <si>
    <t>mV</t>
  </si>
  <si>
    <t>Increase pH part of the lab</t>
  </si>
  <si>
    <t>Calibration Curve</t>
  </si>
  <si>
    <t>uL total</t>
  </si>
  <si>
    <t>total vol</t>
  </si>
  <si>
    <t>conc.</t>
  </si>
  <si>
    <t>microliters</t>
  </si>
  <si>
    <t>added</t>
  </si>
  <si>
    <t>in microliters</t>
  </si>
  <si>
    <t>std ppm</t>
  </si>
  <si>
    <t>init vol uL</t>
  </si>
  <si>
    <t>std change</t>
  </si>
  <si>
    <t>to 100 ppm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</si>
</sst>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I16" sqref="I16"/>
    </sheetView>
  </sheetViews>
  <sheetFormatPr defaultColWidth="9.140625" defaultRowHeight="12.75"/>
  <sheetData>
    <row r="1" ht="12.75">
      <c r="B1" t="s">
        <v>6</v>
      </c>
    </row>
    <row r="3" spans="2:3" ht="12.75">
      <c r="B3" t="s">
        <v>0</v>
      </c>
      <c r="C3" t="s">
        <v>1</v>
      </c>
    </row>
    <row r="4" spans="2:3" ht="12.75">
      <c r="B4" s="1">
        <v>10000</v>
      </c>
      <c r="C4">
        <v>100</v>
      </c>
    </row>
    <row r="5" spans="2:5" ht="12.75">
      <c r="B5" s="1" t="s">
        <v>2</v>
      </c>
      <c r="C5" t="s">
        <v>3</v>
      </c>
      <c r="D5" t="s">
        <v>4</v>
      </c>
      <c r="E5" t="s">
        <v>5</v>
      </c>
    </row>
    <row r="6" spans="2:5" ht="12.75">
      <c r="B6" s="1">
        <v>0</v>
      </c>
      <c r="C6">
        <f>C$4*B$4/(B$4+B6)</f>
        <v>100</v>
      </c>
      <c r="D6">
        <v>2.39</v>
      </c>
      <c r="E6">
        <v>0.129</v>
      </c>
    </row>
    <row r="7" spans="2:5" ht="12.75">
      <c r="B7">
        <v>2190</v>
      </c>
      <c r="C7">
        <f>C$4*B$4/(B$4+B7)</f>
        <v>82.03445447087776</v>
      </c>
      <c r="D7">
        <v>5.1</v>
      </c>
      <c r="E7">
        <v>0.13</v>
      </c>
    </row>
    <row r="8" spans="2:5" ht="12.75">
      <c r="B8">
        <v>2200</v>
      </c>
      <c r="C8">
        <f>C$4*B$4/(B$4+B8)</f>
        <v>81.9672131147541</v>
      </c>
      <c r="D8">
        <v>5.87</v>
      </c>
      <c r="E8">
        <v>0.131</v>
      </c>
    </row>
    <row r="9" spans="2:5" ht="12.75">
      <c r="B9">
        <v>2210</v>
      </c>
      <c r="C9">
        <f aca="true" t="shared" si="0" ref="C9:C17">C$4*B$4/(B$4+B9)</f>
        <v>81.9000819000819</v>
      </c>
      <c r="D9">
        <v>6.57</v>
      </c>
      <c r="E9">
        <v>0.132</v>
      </c>
    </row>
    <row r="10" spans="2:5" ht="12.75">
      <c r="B10">
        <v>2220</v>
      </c>
      <c r="C10">
        <f t="shared" si="0"/>
        <v>81.83306055646482</v>
      </c>
      <c r="D10">
        <v>6.92</v>
      </c>
      <c r="E10">
        <v>0.134</v>
      </c>
    </row>
    <row r="11" spans="2:5" ht="12.75">
      <c r="B11">
        <v>2230</v>
      </c>
      <c r="C11">
        <f t="shared" si="0"/>
        <v>81.76614881439085</v>
      </c>
      <c r="D11">
        <v>7.17</v>
      </c>
      <c r="E11">
        <v>0.136</v>
      </c>
    </row>
    <row r="12" spans="2:5" ht="12.75">
      <c r="B12">
        <v>2240</v>
      </c>
      <c r="C12">
        <f t="shared" si="0"/>
        <v>81.69934640522875</v>
      </c>
      <c r="D12">
        <v>7.3</v>
      </c>
      <c r="E12">
        <v>0.138</v>
      </c>
    </row>
    <row r="13" spans="2:5" ht="12.75">
      <c r="B13">
        <v>2250</v>
      </c>
      <c r="C13">
        <f t="shared" si="0"/>
        <v>81.63265306122449</v>
      </c>
      <c r="D13">
        <v>7.43</v>
      </c>
      <c r="E13">
        <v>0.141</v>
      </c>
    </row>
    <row r="14" spans="2:5" ht="12.75">
      <c r="B14">
        <v>2260</v>
      </c>
      <c r="C14">
        <f t="shared" si="0"/>
        <v>81.56606851549755</v>
      </c>
      <c r="D14">
        <v>7.56</v>
      </c>
      <c r="E14">
        <v>0.145</v>
      </c>
    </row>
    <row r="15" spans="2:5" ht="12.75">
      <c r="B15">
        <v>2270</v>
      </c>
      <c r="C15">
        <f t="shared" si="0"/>
        <v>81.49959250203749</v>
      </c>
      <c r="D15">
        <v>7.72</v>
      </c>
      <c r="E15">
        <v>0.149</v>
      </c>
    </row>
    <row r="16" spans="2:5" ht="12.75">
      <c r="B16">
        <v>2280</v>
      </c>
      <c r="C16">
        <f t="shared" si="0"/>
        <v>81.43322475570032</v>
      </c>
      <c r="D16">
        <v>7.87</v>
      </c>
      <c r="E16">
        <v>0.154</v>
      </c>
    </row>
    <row r="17" spans="2:5" ht="12.75">
      <c r="B17">
        <v>2290</v>
      </c>
      <c r="C17">
        <f t="shared" si="0"/>
        <v>81.36696501220504</v>
      </c>
      <c r="D17">
        <v>8.06</v>
      </c>
      <c r="E17">
        <v>0.161</v>
      </c>
    </row>
    <row r="20" ht="12.75">
      <c r="B20" t="s">
        <v>7</v>
      </c>
    </row>
    <row r="22" spans="1:3" ht="12.75">
      <c r="A22" t="s">
        <v>14</v>
      </c>
      <c r="B22">
        <v>1000</v>
      </c>
      <c r="C22">
        <v>100</v>
      </c>
    </row>
    <row r="23" spans="1:3" ht="12.75">
      <c r="A23" t="s">
        <v>15</v>
      </c>
      <c r="B23">
        <v>5100</v>
      </c>
      <c r="C23">
        <v>5020</v>
      </c>
    </row>
    <row r="24" spans="2:6" ht="12.75">
      <c r="B24" t="s">
        <v>8</v>
      </c>
      <c r="C24" t="s">
        <v>9</v>
      </c>
      <c r="D24" t="s">
        <v>10</v>
      </c>
      <c r="E24" t="s">
        <v>4</v>
      </c>
      <c r="F24" t="s">
        <v>5</v>
      </c>
    </row>
    <row r="25" spans="2:6" ht="12.75">
      <c r="B25">
        <v>0</v>
      </c>
      <c r="C25">
        <f>B25+B$23</f>
        <v>5100</v>
      </c>
      <c r="D25">
        <f>B25*B$22/C25</f>
        <v>0</v>
      </c>
      <c r="E25">
        <v>6.84</v>
      </c>
      <c r="F25">
        <v>-0.237</v>
      </c>
    </row>
    <row r="26" spans="2:6" ht="12.75">
      <c r="B26">
        <v>30</v>
      </c>
      <c r="C26">
        <f aca="true" t="shared" si="1" ref="C26:C32">B26+B$23</f>
        <v>5130</v>
      </c>
      <c r="D26">
        <f aca="true" t="shared" si="2" ref="D26:D32">B26*B$22/C26</f>
        <v>5.847953216374269</v>
      </c>
      <c r="E26">
        <v>7.29</v>
      </c>
      <c r="F26">
        <v>-0.257</v>
      </c>
    </row>
    <row r="27" spans="2:6" ht="12.75">
      <c r="B27">
        <v>100</v>
      </c>
      <c r="C27">
        <f t="shared" si="1"/>
        <v>5200</v>
      </c>
      <c r="D27">
        <f t="shared" si="2"/>
        <v>19.23076923076923</v>
      </c>
      <c r="E27">
        <v>6.78</v>
      </c>
      <c r="F27">
        <v>-0.171</v>
      </c>
    </row>
    <row r="28" spans="2:6" ht="12.75">
      <c r="B28">
        <v>300</v>
      </c>
      <c r="C28">
        <f t="shared" si="1"/>
        <v>5400</v>
      </c>
      <c r="D28">
        <f t="shared" si="2"/>
        <v>55.55555555555556</v>
      </c>
      <c r="E28">
        <v>6.88</v>
      </c>
      <c r="F28">
        <v>-0.241</v>
      </c>
    </row>
    <row r="29" spans="2:6" ht="12.75">
      <c r="B29">
        <v>1000</v>
      </c>
      <c r="C29">
        <f t="shared" si="1"/>
        <v>6100</v>
      </c>
      <c r="D29">
        <f t="shared" si="2"/>
        <v>163.9344262295082</v>
      </c>
      <c r="E29">
        <v>6.86</v>
      </c>
      <c r="F29">
        <v>-0.229</v>
      </c>
    </row>
    <row r="30" spans="2:6" ht="12.75">
      <c r="B30">
        <v>3000</v>
      </c>
      <c r="C30">
        <f t="shared" si="1"/>
        <v>8100</v>
      </c>
      <c r="D30">
        <f t="shared" si="2"/>
        <v>370.3703703703704</v>
      </c>
      <c r="E30">
        <v>6.9</v>
      </c>
      <c r="F30">
        <v>-0.159</v>
      </c>
    </row>
    <row r="31" spans="2:6" ht="12.75">
      <c r="B31">
        <v>10000</v>
      </c>
      <c r="C31">
        <f t="shared" si="1"/>
        <v>15100</v>
      </c>
      <c r="D31">
        <f t="shared" si="2"/>
        <v>662.2516556291391</v>
      </c>
      <c r="E31">
        <v>6.86</v>
      </c>
      <c r="F31">
        <v>-0.145</v>
      </c>
    </row>
    <row r="32" spans="2:6" ht="12.75">
      <c r="B32">
        <v>30000</v>
      </c>
      <c r="C32">
        <f t="shared" si="1"/>
        <v>35100</v>
      </c>
      <c r="D32">
        <f t="shared" si="2"/>
        <v>854.7008547008547</v>
      </c>
      <c r="E32">
        <v>6.82</v>
      </c>
      <c r="F32">
        <v>-0.147</v>
      </c>
    </row>
    <row r="33" spans="1:6" ht="12.75">
      <c r="A33" t="s">
        <v>16</v>
      </c>
      <c r="B33">
        <v>100</v>
      </c>
      <c r="C33">
        <f>B33+C$23</f>
        <v>5120</v>
      </c>
      <c r="D33">
        <f>C23*B33/C33</f>
        <v>98.046875</v>
      </c>
      <c r="E33">
        <v>6.95</v>
      </c>
      <c r="F33">
        <v>-0.119</v>
      </c>
    </row>
    <row r="34" spans="1:6" ht="12.75">
      <c r="A34" t="s">
        <v>17</v>
      </c>
      <c r="B34">
        <v>30</v>
      </c>
      <c r="C34">
        <f>B34+C$23</f>
        <v>5050</v>
      </c>
      <c r="D34">
        <f>C22*B34/C34</f>
        <v>0.594059405940594</v>
      </c>
      <c r="E34">
        <v>6.94</v>
      </c>
      <c r="F34">
        <v>-0.144</v>
      </c>
    </row>
    <row r="35" spans="2:3" ht="12.75">
      <c r="B35" t="s">
        <v>11</v>
      </c>
      <c r="C35" t="s">
        <v>9</v>
      </c>
    </row>
    <row r="36" spans="2:3" ht="12.75">
      <c r="B36" t="s">
        <v>12</v>
      </c>
      <c r="C36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University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Information Technology Services</cp:lastModifiedBy>
  <dcterms:created xsi:type="dcterms:W3CDTF">2009-02-02T15:50:53Z</dcterms:created>
  <dcterms:modified xsi:type="dcterms:W3CDTF">2009-02-02T15:57:06Z</dcterms:modified>
  <cp:category/>
  <cp:version/>
  <cp:contentType/>
  <cp:contentStatus/>
</cp:coreProperties>
</file>